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120" windowWidth="9945" windowHeight="6960"/>
  </bookViews>
  <sheets>
    <sheet name="Intro" sheetId="8" r:id="rId1"/>
    <sheet name="rekenblad" sheetId="7" r:id="rId2"/>
    <sheet name="Onvolk. conc." sheetId="3" state="hidden" r:id="rId3"/>
    <sheet name="Grafiek" sheetId="6" r:id="rId4"/>
    <sheet name="leerlingblad" sheetId="10" r:id="rId5"/>
  </sheets>
  <calcPr calcId="145621"/>
</workbook>
</file>

<file path=xl/calcChain.xml><?xml version="1.0" encoding="utf-8"?>
<calcChain xmlns="http://schemas.openxmlformats.org/spreadsheetml/2006/main">
  <c r="L9" i="7" l="1"/>
  <c r="L11" i="7"/>
  <c r="L14" i="7" s="1"/>
  <c r="L16" i="7"/>
  <c r="L18" i="7"/>
  <c r="G9" i="7"/>
  <c r="G11" i="7" s="1"/>
  <c r="H9" i="7"/>
  <c r="H11" i="7" s="1"/>
  <c r="I9" i="7"/>
  <c r="I11" i="7" s="1"/>
  <c r="J9" i="7"/>
  <c r="J11" i="7" s="1"/>
  <c r="K9" i="7"/>
  <c r="K11" i="7" s="1"/>
  <c r="F9" i="7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3" i="3"/>
  <c r="M14" i="3"/>
  <c r="N14" i="3"/>
  <c r="M15" i="3"/>
  <c r="N15" i="3"/>
  <c r="M16" i="3"/>
  <c r="N16" i="3"/>
  <c r="M17" i="3"/>
  <c r="N17" i="3"/>
  <c r="M18" i="3"/>
  <c r="N18" i="3"/>
  <c r="M19" i="3"/>
  <c r="N19" i="3"/>
  <c r="M20" i="3"/>
  <c r="N20" i="3"/>
  <c r="M21" i="3"/>
  <c r="N21" i="3"/>
  <c r="M22" i="3"/>
  <c r="N22" i="3"/>
  <c r="M23" i="3"/>
  <c r="N23" i="3"/>
  <c r="M13" i="3"/>
  <c r="N13" i="3"/>
  <c r="M4" i="3"/>
  <c r="N4" i="3"/>
  <c r="N5" i="3"/>
  <c r="N6" i="3"/>
  <c r="N7" i="3"/>
  <c r="N8" i="3"/>
  <c r="N9" i="3"/>
  <c r="N10" i="3"/>
  <c r="N11" i="3"/>
  <c r="N12" i="3"/>
  <c r="N3" i="3"/>
  <c r="M5" i="3"/>
  <c r="M6" i="3"/>
  <c r="M7" i="3"/>
  <c r="M8" i="3"/>
  <c r="M9" i="3"/>
  <c r="M10" i="3"/>
  <c r="M11" i="3"/>
  <c r="M12" i="3"/>
  <c r="J15" i="7" l="1"/>
  <c r="J17" i="7"/>
  <c r="J14" i="7"/>
  <c r="J16" i="7"/>
  <c r="J18" i="7"/>
  <c r="H15" i="7"/>
  <c r="H17" i="7"/>
  <c r="H14" i="7"/>
  <c r="H16" i="7"/>
  <c r="H18" i="7"/>
  <c r="K14" i="7"/>
  <c r="K16" i="7"/>
  <c r="K18" i="7"/>
  <c r="K15" i="7"/>
  <c r="K17" i="7"/>
  <c r="I14" i="7"/>
  <c r="I16" i="7"/>
  <c r="I18" i="7"/>
  <c r="I15" i="7"/>
  <c r="I17" i="7"/>
  <c r="G14" i="7"/>
  <c r="G16" i="7"/>
  <c r="G18" i="7"/>
  <c r="G15" i="7"/>
  <c r="G17" i="7"/>
  <c r="L17" i="7"/>
  <c r="L15" i="7"/>
  <c r="F11" i="7"/>
  <c r="F14" i="7" l="1"/>
  <c r="M14" i="7" s="1"/>
  <c r="F16" i="7"/>
  <c r="M16" i="7" s="1"/>
  <c r="F18" i="7"/>
  <c r="M18" i="7" s="1"/>
  <c r="F15" i="7"/>
  <c r="M15" i="7" s="1"/>
  <c r="F17" i="7"/>
  <c r="M17" i="7" s="1"/>
</calcChain>
</file>

<file path=xl/sharedStrings.xml><?xml version="1.0" encoding="utf-8"?>
<sst xmlns="http://schemas.openxmlformats.org/spreadsheetml/2006/main" count="44" uniqueCount="34">
  <si>
    <t>Q</t>
  </si>
  <si>
    <t>GVK</t>
  </si>
  <si>
    <t>TCK</t>
  </si>
  <si>
    <t>GTK</t>
  </si>
  <si>
    <t>MK</t>
  </si>
  <si>
    <r>
      <t>GO,Q</t>
    </r>
    <r>
      <rPr>
        <vertAlign val="subscript"/>
        <sz val="10"/>
        <rFont val="Arial"/>
        <family val="2"/>
      </rPr>
      <t>v</t>
    </r>
  </si>
  <si>
    <t>p +</t>
  </si>
  <si>
    <t>Qv =</t>
  </si>
  <si>
    <t>MO</t>
  </si>
  <si>
    <t>Oligopolisten</t>
  </si>
  <si>
    <t>Ronde 1</t>
  </si>
  <si>
    <t>Ronde 2</t>
  </si>
  <si>
    <t>Ronde 3</t>
  </si>
  <si>
    <t>Ronde 4</t>
  </si>
  <si>
    <t>Ronde 5</t>
  </si>
  <si>
    <t>Ronde 6</t>
  </si>
  <si>
    <t>Prijs:</t>
  </si>
  <si>
    <t>Prijsafzetfunctie:</t>
  </si>
  <si>
    <t>Productiecapaciteit per bedrijf:</t>
  </si>
  <si>
    <t>Streven naar maximale totale winst</t>
  </si>
  <si>
    <t>GTK = MK = 100</t>
  </si>
  <si>
    <t>Aanbieder A</t>
  </si>
  <si>
    <t>Aanbieder B</t>
  </si>
  <si>
    <t>Aanbieder C</t>
  </si>
  <si>
    <t>Aanbieder D</t>
  </si>
  <si>
    <t>Aanbieder E</t>
  </si>
  <si>
    <t>Winst A</t>
  </si>
  <si>
    <t>Winst B</t>
  </si>
  <si>
    <t>Winst C</t>
  </si>
  <si>
    <t>Winst D</t>
  </si>
  <si>
    <t>Winst E</t>
  </si>
  <si>
    <t>Totaal</t>
  </si>
  <si>
    <t>P = -0,5Q + 200</t>
  </si>
  <si>
    <t>Ronde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</si>
</sst>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sz val="10"/>
      <color rgb="FFFFC000"/>
      <name val="Arial"/>
      <family val="2"/>
    </font>
    <font>
      <sz val="10"/>
      <color rgb="FFFFFF00"/>
      <name val="Arial"/>
      <family val="2"/>
    </font>
    <font>
      <b/>
      <sz val="10"/>
      <color rgb="FFFFFF0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0" fillId="2" borderId="0" xfId="0" applyFill="1"/>
    <xf numFmtId="0" fontId="1" fillId="0" borderId="2" xfId="0" applyFont="1" applyBorder="1" applyAlignment="1">
      <alignment horizontal="center"/>
    </xf>
    <xf numFmtId="0" fontId="0" fillId="3" borderId="0" xfId="0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0" fontId="5" fillId="3" borderId="0" xfId="0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5" fillId="3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5" fillId="3" borderId="0" xfId="0" applyFont="1" applyFill="1" applyAlignment="1" applyProtection="1">
      <alignment horizontal="center"/>
      <protection locked="0"/>
    </xf>
    <xf numFmtId="0" fontId="1" fillId="2" borderId="0" xfId="0" applyFont="1" applyFill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0.14663951120162932"/>
          <c:y val="9.154929577464796E-2"/>
          <c:w val="0.65580448065173158"/>
          <c:h val="0.65845070422535212"/>
        </c:manualLayout>
      </c:layout>
      <c:lineChart>
        <c:grouping val="standard"/>
        <c:varyColors val="0"/>
        <c:ser>
          <c:idx val="1"/>
          <c:order val="0"/>
          <c:tx>
            <c:strRef>
              <c:f>'Onvolk. conc.'!$L$2</c:f>
              <c:strCache>
                <c:ptCount val="1"/>
                <c:pt idx="0">
                  <c:v>GO,Qv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numRef>
              <c:f>'Onvolk. conc.'!$K$3:$K$27</c:f>
              <c:numCache>
                <c:formatCode>General</c:formatCode>
                <c:ptCount val="2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  <c:pt idx="16">
                  <c:v>320</c:v>
                </c:pt>
                <c:pt idx="17">
                  <c:v>340</c:v>
                </c:pt>
                <c:pt idx="18">
                  <c:v>360</c:v>
                </c:pt>
                <c:pt idx="19">
                  <c:v>380</c:v>
                </c:pt>
                <c:pt idx="20">
                  <c:v>400</c:v>
                </c:pt>
              </c:numCache>
            </c:numRef>
          </c:cat>
          <c:val>
            <c:numRef>
              <c:f>'Onvolk. conc.'!$L$3:$L$27</c:f>
              <c:numCache>
                <c:formatCode>General</c:formatCode>
                <c:ptCount val="25"/>
                <c:pt idx="0">
                  <c:v>200</c:v>
                </c:pt>
                <c:pt idx="1">
                  <c:v>190</c:v>
                </c:pt>
                <c:pt idx="2">
                  <c:v>180</c:v>
                </c:pt>
                <c:pt idx="3">
                  <c:v>170</c:v>
                </c:pt>
                <c:pt idx="4">
                  <c:v>160</c:v>
                </c:pt>
                <c:pt idx="5">
                  <c:v>150</c:v>
                </c:pt>
                <c:pt idx="6">
                  <c:v>140</c:v>
                </c:pt>
                <c:pt idx="7">
                  <c:v>130</c:v>
                </c:pt>
                <c:pt idx="8">
                  <c:v>120</c:v>
                </c:pt>
                <c:pt idx="9">
                  <c:v>110</c:v>
                </c:pt>
                <c:pt idx="10">
                  <c:v>100</c:v>
                </c:pt>
                <c:pt idx="11">
                  <c:v>90</c:v>
                </c:pt>
                <c:pt idx="12">
                  <c:v>80</c:v>
                </c:pt>
                <c:pt idx="13">
                  <c:v>70</c:v>
                </c:pt>
                <c:pt idx="14">
                  <c:v>60</c:v>
                </c:pt>
                <c:pt idx="15">
                  <c:v>50</c:v>
                </c:pt>
                <c:pt idx="16">
                  <c:v>40</c:v>
                </c:pt>
                <c:pt idx="17">
                  <c:v>30</c:v>
                </c:pt>
                <c:pt idx="18">
                  <c:v>20</c:v>
                </c:pt>
                <c:pt idx="19">
                  <c:v>10</c:v>
                </c:pt>
                <c:pt idx="20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'Onvolk. conc.'!$M$2</c:f>
              <c:strCache>
                <c:ptCount val="1"/>
                <c:pt idx="0">
                  <c:v>GTK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numRef>
              <c:f>'Onvolk. conc.'!$K$3:$K$27</c:f>
              <c:numCache>
                <c:formatCode>General</c:formatCode>
                <c:ptCount val="2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  <c:pt idx="16">
                  <c:v>320</c:v>
                </c:pt>
                <c:pt idx="17">
                  <c:v>340</c:v>
                </c:pt>
                <c:pt idx="18">
                  <c:v>360</c:v>
                </c:pt>
                <c:pt idx="19">
                  <c:v>380</c:v>
                </c:pt>
                <c:pt idx="20">
                  <c:v>400</c:v>
                </c:pt>
              </c:numCache>
            </c:numRef>
          </c:cat>
          <c:val>
            <c:numRef>
              <c:f>'Onvolk. conc.'!$M$3:$M$27</c:f>
              <c:numCache>
                <c:formatCode>0.00</c:formatCode>
                <c:ptCount val="25"/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'Onvolk. conc.'!$N$2</c:f>
              <c:strCache>
                <c:ptCount val="1"/>
                <c:pt idx="0">
                  <c:v>MK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numRef>
              <c:f>'Onvolk. conc.'!$K$3:$K$27</c:f>
              <c:numCache>
                <c:formatCode>General</c:formatCode>
                <c:ptCount val="2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  <c:pt idx="16">
                  <c:v>320</c:v>
                </c:pt>
                <c:pt idx="17">
                  <c:v>340</c:v>
                </c:pt>
                <c:pt idx="18">
                  <c:v>360</c:v>
                </c:pt>
                <c:pt idx="19">
                  <c:v>380</c:v>
                </c:pt>
                <c:pt idx="20">
                  <c:v>400</c:v>
                </c:pt>
              </c:numCache>
            </c:numRef>
          </c:cat>
          <c:val>
            <c:numRef>
              <c:f>'Onvolk. conc.'!$N$3:$N$27</c:f>
              <c:numCache>
                <c:formatCode>General</c:formatCode>
                <c:ptCount val="2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'Onvolk. conc.'!$O$2</c:f>
              <c:strCache>
                <c:ptCount val="1"/>
                <c:pt idx="0">
                  <c:v>MO</c:v>
                </c:pt>
              </c:strCache>
            </c:strRef>
          </c:tx>
          <c:marker>
            <c:symbol val="none"/>
          </c:marker>
          <c:cat>
            <c:numRef>
              <c:f>'Onvolk. conc.'!$K$3:$K$27</c:f>
              <c:numCache>
                <c:formatCode>General</c:formatCode>
                <c:ptCount val="2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  <c:pt idx="16">
                  <c:v>320</c:v>
                </c:pt>
                <c:pt idx="17">
                  <c:v>340</c:v>
                </c:pt>
                <c:pt idx="18">
                  <c:v>360</c:v>
                </c:pt>
                <c:pt idx="19">
                  <c:v>380</c:v>
                </c:pt>
                <c:pt idx="20">
                  <c:v>400</c:v>
                </c:pt>
              </c:numCache>
            </c:numRef>
          </c:cat>
          <c:val>
            <c:numRef>
              <c:f>'Onvolk. conc.'!$O$3:$O$27</c:f>
              <c:numCache>
                <c:formatCode>General</c:formatCode>
                <c:ptCount val="25"/>
                <c:pt idx="0">
                  <c:v>200</c:v>
                </c:pt>
                <c:pt idx="1">
                  <c:v>180</c:v>
                </c:pt>
                <c:pt idx="2">
                  <c:v>160</c:v>
                </c:pt>
                <c:pt idx="3">
                  <c:v>140</c:v>
                </c:pt>
                <c:pt idx="4">
                  <c:v>120</c:v>
                </c:pt>
                <c:pt idx="5">
                  <c:v>100</c:v>
                </c:pt>
                <c:pt idx="6">
                  <c:v>80</c:v>
                </c:pt>
                <c:pt idx="7">
                  <c:v>60</c:v>
                </c:pt>
                <c:pt idx="8">
                  <c:v>40</c:v>
                </c:pt>
                <c:pt idx="9">
                  <c:v>20</c:v>
                </c:pt>
                <c:pt idx="10">
                  <c:v>0</c:v>
                </c:pt>
                <c:pt idx="11">
                  <c:v>-20</c:v>
                </c:pt>
                <c:pt idx="12">
                  <c:v>-40</c:v>
                </c:pt>
                <c:pt idx="13">
                  <c:v>-60</c:v>
                </c:pt>
                <c:pt idx="14">
                  <c:v>-80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10144"/>
        <c:axId val="46312064"/>
      </c:lineChart>
      <c:catAx>
        <c:axId val="4631014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hoeveelheid producten</a:t>
                </a:r>
              </a:p>
            </c:rich>
          </c:tx>
          <c:layout>
            <c:manualLayout>
              <c:xMode val="edge"/>
              <c:yMode val="edge"/>
              <c:x val="0.32179219533042264"/>
              <c:y val="0.866197183098591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3120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6312064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euro's</a:t>
                </a:r>
              </a:p>
            </c:rich>
          </c:tx>
          <c:layout>
            <c:manualLayout>
              <c:xMode val="edge"/>
              <c:yMode val="edge"/>
              <c:x val="3.2586571839810348E-2"/>
              <c:y val="0.345070422535211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31014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8248472166785612"/>
          <c:y val="0.30985915492957761"/>
          <c:w val="0.11846390168970811"/>
          <c:h val="0.198998927950907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63951120162932"/>
          <c:y val="9.1549295774648001E-2"/>
          <c:w val="0.65580448065173191"/>
          <c:h val="0.65845070422535212"/>
        </c:manualLayout>
      </c:layout>
      <c:lineChart>
        <c:grouping val="standard"/>
        <c:varyColors val="0"/>
        <c:ser>
          <c:idx val="1"/>
          <c:order val="0"/>
          <c:tx>
            <c:strRef>
              <c:f>'Onvolk. conc.'!$L$2</c:f>
              <c:strCache>
                <c:ptCount val="1"/>
                <c:pt idx="0">
                  <c:v>GO,Qv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marker>
            <c:symbol val="none"/>
          </c:marker>
          <c:cat>
            <c:numRef>
              <c:f>'Onvolk. conc.'!$K$3:$K$27</c:f>
              <c:numCache>
                <c:formatCode>General</c:formatCode>
                <c:ptCount val="2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160</c:v>
                </c:pt>
                <c:pt idx="9">
                  <c:v>180</c:v>
                </c:pt>
                <c:pt idx="10">
                  <c:v>200</c:v>
                </c:pt>
                <c:pt idx="11">
                  <c:v>220</c:v>
                </c:pt>
                <c:pt idx="12">
                  <c:v>240</c:v>
                </c:pt>
                <c:pt idx="13">
                  <c:v>260</c:v>
                </c:pt>
                <c:pt idx="14">
                  <c:v>280</c:v>
                </c:pt>
                <c:pt idx="15">
                  <c:v>300</c:v>
                </c:pt>
                <c:pt idx="16">
                  <c:v>320</c:v>
                </c:pt>
                <c:pt idx="17">
                  <c:v>340</c:v>
                </c:pt>
                <c:pt idx="18">
                  <c:v>360</c:v>
                </c:pt>
                <c:pt idx="19">
                  <c:v>380</c:v>
                </c:pt>
                <c:pt idx="20">
                  <c:v>400</c:v>
                </c:pt>
              </c:numCache>
            </c:numRef>
          </c:cat>
          <c:val>
            <c:numRef>
              <c:f>'Onvolk. conc.'!$L$3:$L$27</c:f>
              <c:numCache>
                <c:formatCode>General</c:formatCode>
                <c:ptCount val="25"/>
                <c:pt idx="0">
                  <c:v>200</c:v>
                </c:pt>
                <c:pt idx="1">
                  <c:v>190</c:v>
                </c:pt>
                <c:pt idx="2">
                  <c:v>180</c:v>
                </c:pt>
                <c:pt idx="3">
                  <c:v>170</c:v>
                </c:pt>
                <c:pt idx="4">
                  <c:v>160</c:v>
                </c:pt>
                <c:pt idx="5">
                  <c:v>150</c:v>
                </c:pt>
                <c:pt idx="6">
                  <c:v>140</c:v>
                </c:pt>
                <c:pt idx="7">
                  <c:v>130</c:v>
                </c:pt>
                <c:pt idx="8">
                  <c:v>120</c:v>
                </c:pt>
                <c:pt idx="9">
                  <c:v>110</c:v>
                </c:pt>
                <c:pt idx="10">
                  <c:v>100</c:v>
                </c:pt>
                <c:pt idx="11">
                  <c:v>90</c:v>
                </c:pt>
                <c:pt idx="12">
                  <c:v>80</c:v>
                </c:pt>
                <c:pt idx="13">
                  <c:v>70</c:v>
                </c:pt>
                <c:pt idx="14">
                  <c:v>60</c:v>
                </c:pt>
                <c:pt idx="15">
                  <c:v>50</c:v>
                </c:pt>
                <c:pt idx="16">
                  <c:v>40</c:v>
                </c:pt>
                <c:pt idx="17">
                  <c:v>30</c:v>
                </c:pt>
                <c:pt idx="18">
                  <c:v>20</c:v>
                </c:pt>
                <c:pt idx="19">
                  <c:v>10</c:v>
                </c:pt>
                <c:pt idx="2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33312"/>
        <c:axId val="48760320"/>
      </c:lineChart>
      <c:catAx>
        <c:axId val="463333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hoeveelheid producten</a:t>
                </a:r>
              </a:p>
            </c:rich>
          </c:tx>
          <c:layout>
            <c:manualLayout>
              <c:xMode val="edge"/>
              <c:yMode val="edge"/>
              <c:x val="0.32179219533042286"/>
              <c:y val="0.866197183098592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87603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8760320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euro's</a:t>
                </a:r>
              </a:p>
            </c:rich>
          </c:tx>
          <c:layout>
            <c:manualLayout>
              <c:xMode val="edge"/>
              <c:yMode val="edge"/>
              <c:x val="3.2586571839810348E-2"/>
              <c:y val="0.345070422535211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33331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3" workbookViewId="0" zoomToFit="1"/>
  </sheetViews>
  <sheetProtection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958" cy="6082229"/>
    <xdr:graphicFrame macro="">
      <xdr:nvGraphicFramePr>
        <xdr:cNvPr id="2" name="Grafiek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7677150" cy="4276725"/>
    <xdr:graphicFrame macro="">
      <xdr:nvGraphicFramePr>
        <xdr:cNvPr id="2" name="Grafiek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5"/>
  <sheetViews>
    <sheetView showGridLines="0" showRowColHeaders="0" tabSelected="1" zoomScale="220" zoomScaleNormal="220" workbookViewId="0"/>
  </sheetViews>
  <sheetFormatPr defaultRowHeight="12.75" x14ac:dyDescent="0.2"/>
  <cols>
    <col min="1" max="1" width="27.42578125" style="10" customWidth="1"/>
    <col min="2" max="16384" width="9.140625" style="10"/>
  </cols>
  <sheetData>
    <row r="2" spans="1:3" x14ac:dyDescent="0.2">
      <c r="A2" s="11" t="s">
        <v>17</v>
      </c>
      <c r="B2" s="11" t="s">
        <v>32</v>
      </c>
      <c r="C2" s="11"/>
    </row>
    <row r="3" spans="1:3" x14ac:dyDescent="0.2">
      <c r="A3" s="11" t="s">
        <v>18</v>
      </c>
      <c r="B3" s="12">
        <v>80</v>
      </c>
      <c r="C3" s="11"/>
    </row>
    <row r="4" spans="1:3" x14ac:dyDescent="0.2">
      <c r="A4" s="11" t="s">
        <v>20</v>
      </c>
      <c r="B4" s="11"/>
      <c r="C4" s="11"/>
    </row>
    <row r="5" spans="1:3" x14ac:dyDescent="0.2">
      <c r="A5" s="11" t="s">
        <v>19</v>
      </c>
      <c r="B5" s="11"/>
      <c r="C5" s="11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"/>
  <sheetViews>
    <sheetView showGridLines="0" showRowColHeaders="0" zoomScale="145" zoomScaleNormal="145" workbookViewId="0">
      <selection activeCell="F11" sqref="F11"/>
    </sheetView>
  </sheetViews>
  <sheetFormatPr defaultRowHeight="12.75" x14ac:dyDescent="0.2"/>
  <cols>
    <col min="1" max="1" width="27.42578125" style="10" customWidth="1"/>
    <col min="2" max="4" width="9.140625" style="10"/>
    <col min="5" max="5" width="15.5703125" style="10" customWidth="1"/>
    <col min="6" max="16384" width="9.140625" style="10"/>
  </cols>
  <sheetData>
    <row r="2" spans="1:13" x14ac:dyDescent="0.2">
      <c r="A2" s="11" t="s">
        <v>17</v>
      </c>
      <c r="B2" s="11" t="s">
        <v>32</v>
      </c>
      <c r="C2" s="11"/>
      <c r="E2" s="13"/>
      <c r="F2" s="13"/>
      <c r="G2" s="13"/>
      <c r="H2" s="13"/>
      <c r="I2" s="13"/>
      <c r="J2" s="13"/>
      <c r="K2" s="13"/>
      <c r="L2" s="13"/>
      <c r="M2" s="13"/>
    </row>
    <row r="3" spans="1:13" x14ac:dyDescent="0.2">
      <c r="A3" s="11" t="s">
        <v>18</v>
      </c>
      <c r="B3" s="12">
        <v>80</v>
      </c>
      <c r="C3" s="11"/>
      <c r="E3" s="13"/>
      <c r="F3" s="14" t="s">
        <v>10</v>
      </c>
      <c r="G3" s="14" t="s">
        <v>11</v>
      </c>
      <c r="H3" s="14" t="s">
        <v>12</v>
      </c>
      <c r="I3" s="14" t="s">
        <v>13</v>
      </c>
      <c r="J3" s="14" t="s">
        <v>14</v>
      </c>
      <c r="K3" s="14" t="s">
        <v>15</v>
      </c>
      <c r="L3" s="14" t="s">
        <v>33</v>
      </c>
      <c r="M3" s="13"/>
    </row>
    <row r="4" spans="1:13" x14ac:dyDescent="0.2">
      <c r="A4" s="11" t="s">
        <v>20</v>
      </c>
      <c r="B4" s="11"/>
      <c r="C4" s="11"/>
      <c r="E4" s="15" t="s">
        <v>21</v>
      </c>
      <c r="F4" s="19"/>
      <c r="G4" s="19"/>
      <c r="H4" s="19"/>
      <c r="I4" s="19"/>
      <c r="J4" s="19"/>
      <c r="K4" s="19"/>
      <c r="L4" s="19"/>
      <c r="M4" s="16"/>
    </row>
    <row r="5" spans="1:13" x14ac:dyDescent="0.2">
      <c r="A5" s="11" t="s">
        <v>19</v>
      </c>
      <c r="B5" s="11"/>
      <c r="C5" s="11"/>
      <c r="E5" s="15" t="s">
        <v>22</v>
      </c>
      <c r="F5" s="19"/>
      <c r="G5" s="19"/>
      <c r="H5" s="19"/>
      <c r="I5" s="19"/>
      <c r="J5" s="19"/>
      <c r="K5" s="19"/>
      <c r="L5" s="19"/>
      <c r="M5" s="16"/>
    </row>
    <row r="6" spans="1:13" x14ac:dyDescent="0.2">
      <c r="E6" s="15" t="s">
        <v>23</v>
      </c>
      <c r="F6" s="19"/>
      <c r="G6" s="19"/>
      <c r="H6" s="19"/>
      <c r="I6" s="19"/>
      <c r="J6" s="19"/>
      <c r="K6" s="19"/>
      <c r="L6" s="19"/>
      <c r="M6" s="16"/>
    </row>
    <row r="7" spans="1:13" x14ac:dyDescent="0.2">
      <c r="E7" s="15" t="s">
        <v>24</v>
      </c>
      <c r="F7" s="19"/>
      <c r="G7" s="19"/>
      <c r="H7" s="19"/>
      <c r="I7" s="19"/>
      <c r="J7" s="19"/>
      <c r="K7" s="19"/>
      <c r="L7" s="19"/>
      <c r="M7" s="16"/>
    </row>
    <row r="8" spans="1:13" x14ac:dyDescent="0.2">
      <c r="E8" s="15" t="s">
        <v>25</v>
      </c>
      <c r="F8" s="19"/>
      <c r="G8" s="19"/>
      <c r="H8" s="19"/>
      <c r="I8" s="19"/>
      <c r="J8" s="19"/>
      <c r="K8" s="19"/>
      <c r="L8" s="19"/>
      <c r="M8" s="16"/>
    </row>
    <row r="9" spans="1:13" x14ac:dyDescent="0.2">
      <c r="E9" s="13"/>
      <c r="F9" s="16">
        <f>SUM(F4:F8)</f>
        <v>0</v>
      </c>
      <c r="G9" s="16">
        <f t="shared" ref="G9:K9" si="0">SUM(G4:G8)</f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ref="L9" si="1">SUM(L4:L8)</f>
        <v>0</v>
      </c>
      <c r="M9" s="16"/>
    </row>
    <row r="10" spans="1:13" x14ac:dyDescent="0.2">
      <c r="E10" s="13"/>
      <c r="F10" s="16"/>
      <c r="G10" s="16"/>
      <c r="H10" s="16"/>
      <c r="I10" s="16"/>
      <c r="J10" s="16"/>
      <c r="K10" s="16"/>
      <c r="L10" s="16"/>
      <c r="M10" s="16"/>
    </row>
    <row r="11" spans="1:13" x14ac:dyDescent="0.2">
      <c r="E11" s="13" t="s">
        <v>16</v>
      </c>
      <c r="F11" s="16">
        <f>(-0.5*F9)+200</f>
        <v>200</v>
      </c>
      <c r="G11" s="16">
        <f t="shared" ref="G11:K11" si="2">(-0.5*G9)+200</f>
        <v>200</v>
      </c>
      <c r="H11" s="16">
        <f t="shared" si="2"/>
        <v>200</v>
      </c>
      <c r="I11" s="16">
        <f t="shared" si="2"/>
        <v>200</v>
      </c>
      <c r="J11" s="16">
        <f t="shared" si="2"/>
        <v>200</v>
      </c>
      <c r="K11" s="16">
        <f t="shared" si="2"/>
        <v>200</v>
      </c>
      <c r="L11" s="16">
        <f t="shared" ref="L11" si="3">(-0.5*L9)+200</f>
        <v>200</v>
      </c>
      <c r="M11" s="16"/>
    </row>
    <row r="12" spans="1:13" x14ac:dyDescent="0.2">
      <c r="E12" s="13"/>
      <c r="F12" s="16"/>
      <c r="G12" s="16"/>
      <c r="H12" s="16"/>
      <c r="I12" s="16"/>
      <c r="J12" s="16"/>
      <c r="K12" s="16"/>
      <c r="L12" s="16"/>
      <c r="M12" s="16"/>
    </row>
    <row r="13" spans="1:13" x14ac:dyDescent="0.2">
      <c r="E13" s="13"/>
      <c r="F13" s="16"/>
      <c r="G13" s="16"/>
      <c r="H13" s="16"/>
      <c r="I13" s="16"/>
      <c r="J13" s="16"/>
      <c r="K13" s="16"/>
      <c r="L13" s="16"/>
      <c r="M13" s="16" t="s">
        <v>31</v>
      </c>
    </row>
    <row r="14" spans="1:13" x14ac:dyDescent="0.2">
      <c r="E14" s="15" t="s">
        <v>26</v>
      </c>
      <c r="F14" s="16">
        <f>(F4*F$11)-(F4*100)</f>
        <v>0</v>
      </c>
      <c r="G14" s="16">
        <f t="shared" ref="G14:K14" si="4">(G4*G$11)-(G4*100)</f>
        <v>0</v>
      </c>
      <c r="H14" s="16">
        <f t="shared" si="4"/>
        <v>0</v>
      </c>
      <c r="I14" s="16">
        <f t="shared" si="4"/>
        <v>0</v>
      </c>
      <c r="J14" s="16">
        <f t="shared" si="4"/>
        <v>0</v>
      </c>
      <c r="K14" s="16">
        <f t="shared" si="4"/>
        <v>0</v>
      </c>
      <c r="L14" s="16">
        <f t="shared" ref="L14" si="5">(L4*L$11)-(L4*100)</f>
        <v>0</v>
      </c>
      <c r="M14" s="16">
        <f>SUM(F14:L14)</f>
        <v>0</v>
      </c>
    </row>
    <row r="15" spans="1:13" x14ac:dyDescent="0.2">
      <c r="E15" s="15" t="s">
        <v>27</v>
      </c>
      <c r="F15" s="16">
        <f t="shared" ref="F15:K18" si="6">(F5*F$11)-(F5*100)</f>
        <v>0</v>
      </c>
      <c r="G15" s="16">
        <f t="shared" si="6"/>
        <v>0</v>
      </c>
      <c r="H15" s="16">
        <f t="shared" si="6"/>
        <v>0</v>
      </c>
      <c r="I15" s="16">
        <f t="shared" si="6"/>
        <v>0</v>
      </c>
      <c r="J15" s="16">
        <f t="shared" si="6"/>
        <v>0</v>
      </c>
      <c r="K15" s="16">
        <f t="shared" si="6"/>
        <v>0</v>
      </c>
      <c r="L15" s="16">
        <f t="shared" ref="L15" si="7">(L5*L$11)-(L5*100)</f>
        <v>0</v>
      </c>
      <c r="M15" s="16">
        <f t="shared" ref="M15:M18" si="8">SUM(F15:L15)</f>
        <v>0</v>
      </c>
    </row>
    <row r="16" spans="1:13" x14ac:dyDescent="0.2">
      <c r="E16" s="15" t="s">
        <v>28</v>
      </c>
      <c r="F16" s="16">
        <f t="shared" si="6"/>
        <v>0</v>
      </c>
      <c r="G16" s="16">
        <f t="shared" si="6"/>
        <v>0</v>
      </c>
      <c r="H16" s="16">
        <f t="shared" si="6"/>
        <v>0</v>
      </c>
      <c r="I16" s="16">
        <f t="shared" si="6"/>
        <v>0</v>
      </c>
      <c r="J16" s="16">
        <f t="shared" si="6"/>
        <v>0</v>
      </c>
      <c r="K16" s="16">
        <f t="shared" si="6"/>
        <v>0</v>
      </c>
      <c r="L16" s="16">
        <f t="shared" ref="L16" si="9">(L6*L$11)-(L6*100)</f>
        <v>0</v>
      </c>
      <c r="M16" s="16">
        <f t="shared" si="8"/>
        <v>0</v>
      </c>
    </row>
    <row r="17" spans="5:13" x14ac:dyDescent="0.2">
      <c r="E17" s="15" t="s">
        <v>29</v>
      </c>
      <c r="F17" s="16">
        <f t="shared" si="6"/>
        <v>0</v>
      </c>
      <c r="G17" s="16">
        <f t="shared" si="6"/>
        <v>0</v>
      </c>
      <c r="H17" s="16">
        <f t="shared" si="6"/>
        <v>0</v>
      </c>
      <c r="I17" s="16">
        <f t="shared" si="6"/>
        <v>0</v>
      </c>
      <c r="J17" s="16">
        <f t="shared" si="6"/>
        <v>0</v>
      </c>
      <c r="K17" s="16">
        <f t="shared" si="6"/>
        <v>0</v>
      </c>
      <c r="L17" s="16">
        <f t="shared" ref="L17" si="10">(L7*L$11)-(L7*100)</f>
        <v>0</v>
      </c>
      <c r="M17" s="16">
        <f t="shared" si="8"/>
        <v>0</v>
      </c>
    </row>
    <row r="18" spans="5:13" x14ac:dyDescent="0.2">
      <c r="E18" s="15" t="s">
        <v>30</v>
      </c>
      <c r="F18" s="16">
        <f t="shared" si="6"/>
        <v>0</v>
      </c>
      <c r="G18" s="16">
        <f t="shared" si="6"/>
        <v>0</v>
      </c>
      <c r="H18" s="16">
        <f t="shared" si="6"/>
        <v>0</v>
      </c>
      <c r="I18" s="16">
        <f t="shared" si="6"/>
        <v>0</v>
      </c>
      <c r="J18" s="16">
        <f t="shared" si="6"/>
        <v>0</v>
      </c>
      <c r="K18" s="16">
        <f t="shared" si="6"/>
        <v>0</v>
      </c>
      <c r="L18" s="16">
        <f t="shared" ref="L18" si="11">(L8*L$11)-(L8*100)</f>
        <v>0</v>
      </c>
      <c r="M18" s="16">
        <f t="shared" si="8"/>
        <v>0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E17" sqref="E17"/>
    </sheetView>
  </sheetViews>
  <sheetFormatPr defaultRowHeight="12.75" x14ac:dyDescent="0.2"/>
  <cols>
    <col min="1" max="1" width="5" customWidth="1"/>
    <col min="2" max="2" width="8.7109375" customWidth="1"/>
    <col min="3" max="3" width="3.85546875" customWidth="1"/>
    <col min="4" max="4" width="5.7109375" customWidth="1"/>
  </cols>
  <sheetData>
    <row r="1" spans="1:15" x14ac:dyDescent="0.2">
      <c r="A1" s="20" t="s">
        <v>9</v>
      </c>
      <c r="B1" s="20"/>
      <c r="C1" s="20"/>
      <c r="D1" s="20"/>
      <c r="E1" s="20"/>
      <c r="F1" s="20"/>
      <c r="G1" s="20"/>
      <c r="H1" s="8"/>
      <c r="I1" s="8"/>
      <c r="J1" s="8"/>
      <c r="K1" s="8"/>
      <c r="L1" s="8"/>
      <c r="M1" s="8"/>
      <c r="N1" s="8"/>
      <c r="O1" s="8"/>
    </row>
    <row r="2" spans="1:15" ht="15.75" x14ac:dyDescent="0.3">
      <c r="A2" s="1"/>
      <c r="K2" s="2" t="s">
        <v>0</v>
      </c>
      <c r="L2" s="3" t="s">
        <v>5</v>
      </c>
      <c r="M2" s="3" t="s">
        <v>3</v>
      </c>
      <c r="N2" s="3" t="s">
        <v>4</v>
      </c>
      <c r="O2" s="9" t="s">
        <v>8</v>
      </c>
    </row>
    <row r="3" spans="1:15" x14ac:dyDescent="0.2">
      <c r="A3" s="1" t="s">
        <v>1</v>
      </c>
      <c r="B3">
        <v>100</v>
      </c>
      <c r="K3" s="4">
        <v>0</v>
      </c>
      <c r="L3" s="5">
        <f>(-K3+$D$5)/-$B$5</f>
        <v>200</v>
      </c>
      <c r="M3" s="5"/>
      <c r="N3" s="6">
        <f>$B$3</f>
        <v>100</v>
      </c>
      <c r="O3" s="5">
        <f>((2/$B$5)*K3)-($D$5/$B$5)</f>
        <v>200</v>
      </c>
    </row>
    <row r="4" spans="1:15" x14ac:dyDescent="0.2">
      <c r="A4" s="1" t="s">
        <v>2</v>
      </c>
      <c r="B4">
        <v>0</v>
      </c>
      <c r="K4" s="4">
        <v>20</v>
      </c>
      <c r="L4" s="5">
        <f t="shared" ref="L4:L23" si="0">(-K4+$D$5)/-$B$5</f>
        <v>190</v>
      </c>
      <c r="M4" s="7">
        <f t="shared" ref="M4:M23" si="1">$B$3+($B$4/K4)</f>
        <v>100</v>
      </c>
      <c r="N4" s="5">
        <f t="shared" ref="N4:N23" si="2">$B$3</f>
        <v>100</v>
      </c>
      <c r="O4" s="5">
        <f t="shared" ref="O4:O17" si="3">((2/$B$5)*K4)-($D$5/$B$5)</f>
        <v>180</v>
      </c>
    </row>
    <row r="5" spans="1:15" x14ac:dyDescent="0.2">
      <c r="A5" s="1" t="s">
        <v>7</v>
      </c>
      <c r="B5">
        <v>-2</v>
      </c>
      <c r="C5" t="s">
        <v>6</v>
      </c>
      <c r="D5">
        <v>400</v>
      </c>
      <c r="K5" s="4">
        <v>40</v>
      </c>
      <c r="L5" s="5">
        <f t="shared" si="0"/>
        <v>180</v>
      </c>
      <c r="M5" s="7">
        <f t="shared" si="1"/>
        <v>100</v>
      </c>
      <c r="N5" s="5">
        <f t="shared" si="2"/>
        <v>100</v>
      </c>
      <c r="O5" s="5">
        <f t="shared" si="3"/>
        <v>160</v>
      </c>
    </row>
    <row r="6" spans="1:15" x14ac:dyDescent="0.2">
      <c r="A6" s="1"/>
      <c r="K6" s="4">
        <v>60</v>
      </c>
      <c r="L6" s="5">
        <f t="shared" si="0"/>
        <v>170</v>
      </c>
      <c r="M6" s="7">
        <f t="shared" si="1"/>
        <v>100</v>
      </c>
      <c r="N6" s="5">
        <f t="shared" si="2"/>
        <v>100</v>
      </c>
      <c r="O6" s="5">
        <f t="shared" si="3"/>
        <v>140</v>
      </c>
    </row>
    <row r="7" spans="1:15" x14ac:dyDescent="0.2">
      <c r="K7" s="4">
        <v>80</v>
      </c>
      <c r="L7" s="5">
        <f t="shared" si="0"/>
        <v>160</v>
      </c>
      <c r="M7" s="7">
        <f t="shared" si="1"/>
        <v>100</v>
      </c>
      <c r="N7" s="5">
        <f t="shared" si="2"/>
        <v>100</v>
      </c>
      <c r="O7" s="5">
        <f t="shared" si="3"/>
        <v>120</v>
      </c>
    </row>
    <row r="8" spans="1:15" x14ac:dyDescent="0.2">
      <c r="K8" s="4">
        <v>100</v>
      </c>
      <c r="L8" s="5">
        <f t="shared" si="0"/>
        <v>150</v>
      </c>
      <c r="M8" s="7">
        <f t="shared" si="1"/>
        <v>100</v>
      </c>
      <c r="N8" s="5">
        <f t="shared" si="2"/>
        <v>100</v>
      </c>
      <c r="O8" s="5">
        <f t="shared" si="3"/>
        <v>100</v>
      </c>
    </row>
    <row r="9" spans="1:15" x14ac:dyDescent="0.2">
      <c r="K9" s="4">
        <v>120</v>
      </c>
      <c r="L9" s="5">
        <f t="shared" si="0"/>
        <v>140</v>
      </c>
      <c r="M9" s="7">
        <f t="shared" si="1"/>
        <v>100</v>
      </c>
      <c r="N9" s="5">
        <f t="shared" si="2"/>
        <v>100</v>
      </c>
      <c r="O9" s="5">
        <f t="shared" si="3"/>
        <v>80</v>
      </c>
    </row>
    <row r="10" spans="1:15" x14ac:dyDescent="0.2">
      <c r="K10" s="4">
        <v>140</v>
      </c>
      <c r="L10" s="5">
        <f t="shared" si="0"/>
        <v>130</v>
      </c>
      <c r="M10" s="7">
        <f t="shared" si="1"/>
        <v>100</v>
      </c>
      <c r="N10" s="5">
        <f t="shared" si="2"/>
        <v>100</v>
      </c>
      <c r="O10" s="5">
        <f t="shared" si="3"/>
        <v>60</v>
      </c>
    </row>
    <row r="11" spans="1:15" x14ac:dyDescent="0.2">
      <c r="K11" s="4">
        <v>160</v>
      </c>
      <c r="L11" s="5">
        <f t="shared" si="0"/>
        <v>120</v>
      </c>
      <c r="M11" s="7">
        <f t="shared" si="1"/>
        <v>100</v>
      </c>
      <c r="N11" s="5">
        <f t="shared" si="2"/>
        <v>100</v>
      </c>
      <c r="O11" s="5">
        <f t="shared" si="3"/>
        <v>40</v>
      </c>
    </row>
    <row r="12" spans="1:15" x14ac:dyDescent="0.2">
      <c r="K12" s="4">
        <v>180</v>
      </c>
      <c r="L12" s="5">
        <f t="shared" si="0"/>
        <v>110</v>
      </c>
      <c r="M12" s="7">
        <f t="shared" si="1"/>
        <v>100</v>
      </c>
      <c r="N12" s="5">
        <f t="shared" si="2"/>
        <v>100</v>
      </c>
      <c r="O12" s="5">
        <f t="shared" si="3"/>
        <v>20</v>
      </c>
    </row>
    <row r="13" spans="1:15" x14ac:dyDescent="0.2">
      <c r="K13" s="4">
        <v>200</v>
      </c>
      <c r="L13" s="5">
        <f t="shared" si="0"/>
        <v>100</v>
      </c>
      <c r="M13" s="7">
        <f t="shared" si="1"/>
        <v>100</v>
      </c>
      <c r="N13" s="5">
        <f t="shared" si="2"/>
        <v>100</v>
      </c>
      <c r="O13" s="5">
        <f t="shared" si="3"/>
        <v>0</v>
      </c>
    </row>
    <row r="14" spans="1:15" x14ac:dyDescent="0.2">
      <c r="K14" s="4">
        <v>220</v>
      </c>
      <c r="L14" s="5">
        <f t="shared" si="0"/>
        <v>90</v>
      </c>
      <c r="M14" s="7">
        <f t="shared" si="1"/>
        <v>100</v>
      </c>
      <c r="N14" s="5">
        <f t="shared" si="2"/>
        <v>100</v>
      </c>
      <c r="O14" s="5">
        <f t="shared" si="3"/>
        <v>-20</v>
      </c>
    </row>
    <row r="15" spans="1:15" x14ac:dyDescent="0.2">
      <c r="K15" s="4">
        <v>240</v>
      </c>
      <c r="L15" s="5">
        <f t="shared" si="0"/>
        <v>80</v>
      </c>
      <c r="M15" s="7">
        <f t="shared" si="1"/>
        <v>100</v>
      </c>
      <c r="N15" s="5">
        <f t="shared" si="2"/>
        <v>100</v>
      </c>
      <c r="O15" s="5">
        <f t="shared" si="3"/>
        <v>-40</v>
      </c>
    </row>
    <row r="16" spans="1:15" x14ac:dyDescent="0.2">
      <c r="K16" s="4">
        <v>260</v>
      </c>
      <c r="L16" s="5">
        <f t="shared" si="0"/>
        <v>70</v>
      </c>
      <c r="M16" s="7">
        <f t="shared" si="1"/>
        <v>100</v>
      </c>
      <c r="N16" s="5">
        <f t="shared" si="2"/>
        <v>100</v>
      </c>
      <c r="O16" s="5">
        <f t="shared" si="3"/>
        <v>-60</v>
      </c>
    </row>
    <row r="17" spans="11:15" x14ac:dyDescent="0.2">
      <c r="K17" s="4">
        <v>280</v>
      </c>
      <c r="L17" s="5">
        <f t="shared" si="0"/>
        <v>60</v>
      </c>
      <c r="M17" s="7">
        <f t="shared" si="1"/>
        <v>100</v>
      </c>
      <c r="N17" s="5">
        <f t="shared" si="2"/>
        <v>100</v>
      </c>
      <c r="O17" s="5">
        <f t="shared" si="3"/>
        <v>-80</v>
      </c>
    </row>
    <row r="18" spans="11:15" x14ac:dyDescent="0.2">
      <c r="K18" s="4">
        <v>300</v>
      </c>
      <c r="L18" s="5">
        <f t="shared" si="0"/>
        <v>50</v>
      </c>
      <c r="M18" s="7">
        <f t="shared" si="1"/>
        <v>100</v>
      </c>
      <c r="N18" s="5">
        <f t="shared" si="2"/>
        <v>100</v>
      </c>
      <c r="O18" s="5"/>
    </row>
    <row r="19" spans="11:15" x14ac:dyDescent="0.2">
      <c r="K19" s="4">
        <v>320</v>
      </c>
      <c r="L19" s="5">
        <f t="shared" si="0"/>
        <v>40</v>
      </c>
      <c r="M19" s="7">
        <f t="shared" si="1"/>
        <v>100</v>
      </c>
      <c r="N19" s="5">
        <f t="shared" si="2"/>
        <v>100</v>
      </c>
      <c r="O19" s="5"/>
    </row>
    <row r="20" spans="11:15" x14ac:dyDescent="0.2">
      <c r="K20" s="4">
        <v>340</v>
      </c>
      <c r="L20" s="5">
        <f t="shared" si="0"/>
        <v>30</v>
      </c>
      <c r="M20" s="7">
        <f t="shared" si="1"/>
        <v>100</v>
      </c>
      <c r="N20" s="5">
        <f t="shared" si="2"/>
        <v>100</v>
      </c>
      <c r="O20" s="5"/>
    </row>
    <row r="21" spans="11:15" x14ac:dyDescent="0.2">
      <c r="K21" s="4">
        <v>360</v>
      </c>
      <c r="L21" s="5">
        <f t="shared" si="0"/>
        <v>20</v>
      </c>
      <c r="M21" s="7">
        <f t="shared" si="1"/>
        <v>100</v>
      </c>
      <c r="N21" s="5">
        <f t="shared" si="2"/>
        <v>100</v>
      </c>
      <c r="O21" s="5"/>
    </row>
    <row r="22" spans="11:15" x14ac:dyDescent="0.2">
      <c r="K22" s="4">
        <v>380</v>
      </c>
      <c r="L22" s="5">
        <f t="shared" si="0"/>
        <v>10</v>
      </c>
      <c r="M22" s="7">
        <f t="shared" si="1"/>
        <v>100</v>
      </c>
      <c r="N22" s="5">
        <f t="shared" si="2"/>
        <v>100</v>
      </c>
      <c r="O22" s="5"/>
    </row>
    <row r="23" spans="11:15" x14ac:dyDescent="0.2">
      <c r="K23" s="4">
        <v>400</v>
      </c>
      <c r="L23" s="5">
        <f t="shared" si="0"/>
        <v>0</v>
      </c>
      <c r="M23" s="7">
        <f t="shared" si="1"/>
        <v>100</v>
      </c>
      <c r="N23" s="5">
        <f t="shared" si="2"/>
        <v>100</v>
      </c>
      <c r="O23" s="5"/>
    </row>
    <row r="24" spans="11:15" x14ac:dyDescent="0.2">
      <c r="K24" s="4"/>
      <c r="L24" s="5"/>
      <c r="M24" s="7"/>
      <c r="N24" s="5"/>
      <c r="O24" s="5"/>
    </row>
    <row r="25" spans="11:15" x14ac:dyDescent="0.2">
      <c r="K25" s="4"/>
      <c r="L25" s="5"/>
      <c r="M25" s="7"/>
      <c r="N25" s="5"/>
      <c r="O25" s="5"/>
    </row>
    <row r="26" spans="11:15" x14ac:dyDescent="0.2">
      <c r="K26" s="4"/>
      <c r="L26" s="5"/>
      <c r="M26" s="7"/>
      <c r="N26" s="5"/>
      <c r="O26" s="5"/>
    </row>
    <row r="27" spans="11:15" x14ac:dyDescent="0.2">
      <c r="K27" s="4"/>
      <c r="L27" s="5"/>
      <c r="M27" s="7"/>
      <c r="N27" s="5"/>
      <c r="O27" s="5"/>
    </row>
  </sheetData>
  <mergeCells count="1">
    <mergeCell ref="A1:G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1:C42"/>
  <sheetViews>
    <sheetView topLeftCell="A10" workbookViewId="0">
      <selection activeCell="B33" sqref="B33"/>
    </sheetView>
  </sheetViews>
  <sheetFormatPr defaultRowHeight="12.75" x14ac:dyDescent="0.2"/>
  <cols>
    <col min="1" max="1" width="46" customWidth="1"/>
  </cols>
  <sheetData>
    <row r="31" spans="1:2" ht="18" x14ac:dyDescent="0.25">
      <c r="A31" s="17" t="s">
        <v>17</v>
      </c>
      <c r="B31" s="17" t="s">
        <v>32</v>
      </c>
    </row>
    <row r="32" spans="1:2" ht="18" x14ac:dyDescent="0.25">
      <c r="A32" s="17" t="s">
        <v>18</v>
      </c>
      <c r="B32" s="18">
        <v>80</v>
      </c>
    </row>
    <row r="33" spans="1:3" ht="18" x14ac:dyDescent="0.25">
      <c r="A33" s="17" t="s">
        <v>20</v>
      </c>
      <c r="B33" s="17"/>
    </row>
    <row r="34" spans="1:3" ht="18" x14ac:dyDescent="0.25">
      <c r="A34" s="17" t="s">
        <v>19</v>
      </c>
      <c r="B34" s="17"/>
    </row>
    <row r="39" spans="1:3" ht="18" x14ac:dyDescent="0.25">
      <c r="C39" s="17"/>
    </row>
    <row r="40" spans="1:3" ht="18" x14ac:dyDescent="0.25">
      <c r="C40" s="17"/>
    </row>
    <row r="41" spans="1:3" ht="18" x14ac:dyDescent="0.25">
      <c r="C41" s="17"/>
    </row>
    <row r="42" spans="1:3" ht="18" x14ac:dyDescent="0.25">
      <c r="C42" s="17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Grafieken</vt:lpstr>
      </vt:variant>
      <vt:variant>
        <vt:i4>1</vt:i4>
      </vt:variant>
    </vt:vector>
  </HeadingPairs>
  <TitlesOfParts>
    <vt:vector size="5" baseType="lpstr">
      <vt:lpstr>Intro</vt:lpstr>
      <vt:lpstr>rekenblad</vt:lpstr>
      <vt:lpstr>Onvolk. conc.</vt:lpstr>
      <vt:lpstr>leerlingblad</vt:lpstr>
      <vt:lpstr>Grafiek</vt:lpstr>
    </vt:vector>
  </TitlesOfParts>
  <Company>Krimpenerwaard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</dc:creator>
  <cp:lastModifiedBy>Paul</cp:lastModifiedBy>
  <cp:lastPrinted>2010-10-11T09:17:20Z</cp:lastPrinted>
  <dcterms:created xsi:type="dcterms:W3CDTF">2002-09-27T06:23:16Z</dcterms:created>
  <dcterms:modified xsi:type="dcterms:W3CDTF">2011-10-25T17:56:04Z</dcterms:modified>
</cp:coreProperties>
</file>